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20052" windowHeight="7932"/>
  </bookViews>
  <sheets>
    <sheet name="Apr to June 2019" sheetId="1" r:id="rId1"/>
    <sheet name="July to Sept 2019" sheetId="2" r:id="rId2"/>
    <sheet name="Oct '19 to Dec '19" sheetId="3" r:id="rId3"/>
    <sheet name="Jan '20 to Mar '20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B17" i="4"/>
  <c r="B16"/>
  <c r="B15"/>
  <c r="B14"/>
  <c r="B13"/>
  <c r="F3" i="2"/>
  <c r="E3"/>
  <c r="F3" i="1"/>
  <c r="E3"/>
  <c r="D10" i="4"/>
  <c r="D11" i="2" l="1"/>
  <c r="D7" i="1"/>
  <c r="F3" i="3"/>
  <c r="E3"/>
  <c r="D6"/>
</calcChain>
</file>

<file path=xl/sharedStrings.xml><?xml version="1.0" encoding="utf-8"?>
<sst xmlns="http://schemas.openxmlformats.org/spreadsheetml/2006/main" count="107" uniqueCount="64">
  <si>
    <t>Date</t>
  </si>
  <si>
    <t xml:space="preserve">Name </t>
  </si>
  <si>
    <t>Address</t>
  </si>
  <si>
    <t>Amount (INR)</t>
  </si>
  <si>
    <t xml:space="preserve">Family Health International </t>
  </si>
  <si>
    <t>Family Health International, Washington DC Office, 1825 Connecticut Avenue NW Washington, DC 20009 USA</t>
  </si>
  <si>
    <t>Selena Sophia Ltd.</t>
  </si>
  <si>
    <t>Cinemi Cinema Cultural Association</t>
  </si>
  <si>
    <t>Cinemi Cinema Cultural Association, Arezzo, Tuscany, Italy</t>
  </si>
  <si>
    <t>Voluntary Contribution For Apr to June  2019</t>
  </si>
  <si>
    <t> PO BOX 10723, Leicester,LE5 9JJ, UK</t>
  </si>
  <si>
    <t>Voluntary Contribution For July to Sep  2019</t>
  </si>
  <si>
    <t xml:space="preserve">International Centre For Research </t>
  </si>
  <si>
    <t>Mona Foundation</t>
  </si>
  <si>
    <t>MONA FOUNDATION, 218 MAIN STREET,#404 KIRKLAND,W/A,98033, USA</t>
  </si>
  <si>
    <t>Sharmistha Dubey</t>
  </si>
  <si>
    <t>Madhu Rajendran</t>
  </si>
  <si>
    <t>1120 20th St NW, Washington, DC 20036, United States</t>
  </si>
  <si>
    <t>30 Winding Hollow LN Coppell, TX 75019</t>
  </si>
  <si>
    <t>7128 Lavendale Ave,Dallas TX 75230-3651</t>
  </si>
  <si>
    <t>Entrepreneurs for Knowledge gGmbH (EFK)</t>
  </si>
  <si>
    <t>Hohenzollernring 72, 50672 Cologne</t>
  </si>
  <si>
    <t>World Economic Forum WEF</t>
  </si>
  <si>
    <t>Total</t>
  </si>
  <si>
    <t xml:space="preserve">English Access Programme </t>
  </si>
  <si>
    <t xml:space="preserve">Conduct Eng. Classes and Trained to girls students </t>
  </si>
  <si>
    <t>Route de la Capite, 1223 Cologny, Switzerland</t>
  </si>
  <si>
    <t>Reimbursement</t>
  </si>
  <si>
    <r>
      <t>expenses to the </t>
    </r>
    <r>
      <rPr>
        <b/>
        <sz val="10"/>
        <rFont val="Arial"/>
        <family val="2"/>
      </rPr>
      <t>Harvard Executive Education module held in May of 2019</t>
    </r>
  </si>
  <si>
    <t>Voluntary Contribution For Oct to Dec  2019</t>
  </si>
  <si>
    <t>Voluntary Contribution For Jan 2020 to Mar 2020</t>
  </si>
  <si>
    <t xml:space="preserve">Project </t>
  </si>
  <si>
    <t>Specific Activity</t>
  </si>
  <si>
    <t>20/1/2020</t>
  </si>
  <si>
    <t>The Tides Foundation Disbursement</t>
  </si>
  <si>
    <t>THE TIDES FOUNDATION, SAN FRANSISCO, USA</t>
  </si>
  <si>
    <t>Prerna Girls School and GyanSetu @ Vidyasthali Hub</t>
  </si>
  <si>
    <t>Sponsorship of Children and Program Support</t>
  </si>
  <si>
    <t>27/02/2020</t>
  </si>
  <si>
    <t xml:space="preserve">SHEF Outreach Programs </t>
  </si>
  <si>
    <t>DSH, Aarohini Initiative and GyanSetu</t>
  </si>
  <si>
    <t>Mona Foundation Canada</t>
  </si>
  <si>
    <t>226 Wooddale Road, North Vancouver, BC V7N 1S5, Canada</t>
  </si>
  <si>
    <t>Scholarship Pragramme Mona Canada</t>
  </si>
  <si>
    <t xml:space="preserve">Scholarship for Prerna Girls Students </t>
  </si>
  <si>
    <t>GIROXX GMBH</t>
  </si>
  <si>
    <t xml:space="preserve">Entrepreneurs for Knowledge gGmbH (EFK),Hohenzollernring 72, 50672 Cologne, Germany,Represented by Jochen Berger Cologne District Court , Register Number : HRB 98546 </t>
  </si>
  <si>
    <t>Building Construction Exp.</t>
  </si>
  <si>
    <t xml:space="preserve">Study Hall pipersand Branch Building Construction </t>
  </si>
  <si>
    <t>13/3/2020</t>
  </si>
  <si>
    <t>Match Group INC</t>
  </si>
  <si>
    <t>8750 N Central Expy, Dallas, TX 75231 USA (214) 576-9352</t>
  </si>
  <si>
    <t>GyanSetu and Prerna Girls School - Bridge Course</t>
  </si>
  <si>
    <t>Sponsorship for Prerna Girls</t>
  </si>
  <si>
    <t>Two Prerna Girls Sposorship</t>
  </si>
  <si>
    <t>Gyansetu</t>
  </si>
  <si>
    <t>Gyansetu Centres</t>
  </si>
  <si>
    <t xml:space="preserve">ICRW Workshop </t>
  </si>
  <si>
    <t xml:space="preserve">Reimbursement of ICRW </t>
  </si>
  <si>
    <t>Donation for Gyansetu</t>
  </si>
  <si>
    <t>QTR 1</t>
  </si>
  <si>
    <t>QTR 2</t>
  </si>
  <si>
    <t>QTR 3</t>
  </si>
  <si>
    <t>QTR 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</si>
</sst>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right"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164" fontId="0" fillId="0" borderId="1" xfId="2" applyFont="1" applyBorder="1" applyAlignment="1">
      <alignment vertical="center"/>
    </xf>
    <xf numFmtId="0" fontId="4" fillId="0" borderId="1" xfId="0" applyFont="1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164" fontId="0" fillId="0" borderId="1" xfId="2" applyFont="1" applyBorder="1"/>
    <xf numFmtId="164" fontId="0" fillId="0" borderId="1" xfId="2" applyFont="1" applyFill="1" applyBorder="1" applyAlignment="1">
      <alignment vertical="center"/>
    </xf>
    <xf numFmtId="164" fontId="0" fillId="0" borderId="0" xfId="0" applyNumberFormat="1"/>
    <xf numFmtId="14" fontId="0" fillId="0" borderId="1" xfId="0" applyNumberFormat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 wrapText="1"/>
    </xf>
    <xf numFmtId="164" fontId="0" fillId="0" borderId="1" xfId="3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/>
    <xf numFmtId="164" fontId="2" fillId="0" borderId="1" xfId="2" applyFont="1" applyBorder="1"/>
    <xf numFmtId="0" fontId="3" fillId="0" borderId="0" xfId="0" applyFont="1" applyAlignment="1">
      <alignment horizontal="center"/>
    </xf>
  </cellXfs>
  <cellStyles count="4">
    <cellStyle name="Comma" xfId="2" builtinId="3"/>
    <cellStyle name="Comma 2" xfId="1"/>
    <cellStyle name="Comma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C%20Annual%20Return%20FY%202018-19\Vol%20Contribution%20Apr%20to%20Ma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to June 2018"/>
      <sheetName val="July to Sept 2018"/>
      <sheetName val="Oct to Dec 2018"/>
      <sheetName val="Jan to Mar 2019"/>
    </sheetNames>
    <sheetDataSet>
      <sheetData sheetId="0" refreshError="1">
        <row r="3">
          <cell r="E3" t="str">
            <v xml:space="preserve">Project </v>
          </cell>
          <cell r="F3" t="str">
            <v>Specific Activity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sqref="A1:F7"/>
    </sheetView>
  </sheetViews>
  <sheetFormatPr defaultRowHeight="14.4"/>
  <cols>
    <col min="1" max="1" width="13.6640625" customWidth="1"/>
    <col min="2" max="2" width="20.33203125" customWidth="1"/>
    <col min="3" max="3" width="23.109375" customWidth="1"/>
    <col min="4" max="4" width="19.33203125" customWidth="1"/>
    <col min="5" max="5" width="16.44140625" customWidth="1"/>
    <col min="6" max="6" width="16.88671875" customWidth="1"/>
  </cols>
  <sheetData>
    <row r="1" spans="1:6">
      <c r="A1" s="31" t="s">
        <v>9</v>
      </c>
      <c r="B1" s="31"/>
      <c r="C1" s="31"/>
      <c r="D1" s="31"/>
      <c r="E1" s="31"/>
      <c r="F1" s="31"/>
    </row>
    <row r="2" spans="1:6">
      <c r="A2" s="1"/>
      <c r="B2" s="2"/>
      <c r="C2" s="1"/>
      <c r="D2" s="3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17" t="str">
        <f>'[1]Apr to June 2018'!E3</f>
        <v xml:space="preserve">Project </v>
      </c>
      <c r="F3" s="17" t="str">
        <f>'[1]Apr to June 2018'!F3</f>
        <v>Specific Activity</v>
      </c>
    </row>
    <row r="4" spans="1:6" ht="86.4">
      <c r="A4" s="6">
        <v>43580</v>
      </c>
      <c r="B4" s="7" t="s">
        <v>4</v>
      </c>
      <c r="C4" s="8" t="s">
        <v>5</v>
      </c>
      <c r="D4" s="18">
        <v>447182</v>
      </c>
      <c r="E4" s="7" t="s">
        <v>24</v>
      </c>
      <c r="F4" s="7" t="s">
        <v>25</v>
      </c>
    </row>
    <row r="5" spans="1:6" ht="28.8">
      <c r="A5" s="6">
        <v>43600</v>
      </c>
      <c r="B5" s="9" t="s">
        <v>6</v>
      </c>
      <c r="C5" s="8" t="s">
        <v>10</v>
      </c>
      <c r="D5" s="21">
        <v>17810</v>
      </c>
      <c r="E5" s="8" t="s">
        <v>53</v>
      </c>
      <c r="F5" s="8" t="s">
        <v>54</v>
      </c>
    </row>
    <row r="6" spans="1:6" ht="43.2">
      <c r="A6" s="6">
        <v>43608</v>
      </c>
      <c r="B6" s="10" t="s">
        <v>7</v>
      </c>
      <c r="C6" s="8" t="s">
        <v>8</v>
      </c>
      <c r="D6" s="18">
        <v>230133</v>
      </c>
      <c r="E6" s="9" t="s">
        <v>55</v>
      </c>
      <c r="F6" s="9" t="s">
        <v>56</v>
      </c>
    </row>
    <row r="7" spans="1:6">
      <c r="A7" s="14"/>
      <c r="B7" s="14"/>
      <c r="C7" s="15" t="s">
        <v>23</v>
      </c>
      <c r="D7" s="30">
        <f>SUM(D4:D6)</f>
        <v>695125</v>
      </c>
      <c r="E7" s="14"/>
      <c r="F7" s="14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opLeftCell="A11" workbookViewId="0">
      <selection sqref="A1:F11"/>
    </sheetView>
  </sheetViews>
  <sheetFormatPr defaultRowHeight="14.4"/>
  <cols>
    <col min="1" max="1" width="12" customWidth="1"/>
    <col min="2" max="2" width="22.6640625" customWidth="1"/>
    <col min="3" max="3" width="22.44140625" customWidth="1"/>
    <col min="4" max="4" width="24.5546875" customWidth="1"/>
    <col min="5" max="5" width="16" customWidth="1"/>
    <col min="6" max="6" width="22.6640625" customWidth="1"/>
  </cols>
  <sheetData>
    <row r="1" spans="1:6">
      <c r="A1" s="31" t="s">
        <v>11</v>
      </c>
      <c r="B1" s="31"/>
      <c r="C1" s="31"/>
      <c r="D1" s="31"/>
    </row>
    <row r="2" spans="1:6">
      <c r="A2" s="1"/>
      <c r="B2" s="2"/>
      <c r="C2" s="1"/>
      <c r="D2" s="3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17" t="str">
        <f>'[1]Apr to June 2018'!E3</f>
        <v xml:space="preserve">Project </v>
      </c>
      <c r="F3" s="17" t="str">
        <f>'[1]Apr to June 2018'!F3</f>
        <v>Specific Activity</v>
      </c>
    </row>
    <row r="4" spans="1:6" ht="50.25" customHeight="1">
      <c r="A4" s="6">
        <v>43656</v>
      </c>
      <c r="B4" s="7" t="s">
        <v>12</v>
      </c>
      <c r="C4" s="8" t="s">
        <v>17</v>
      </c>
      <c r="D4" s="18">
        <v>527929</v>
      </c>
      <c r="E4" s="9" t="s">
        <v>57</v>
      </c>
      <c r="F4" s="9" t="s">
        <v>58</v>
      </c>
    </row>
    <row r="5" spans="1:6" ht="86.4">
      <c r="A5" s="6">
        <v>43658</v>
      </c>
      <c r="B5" s="7" t="s">
        <v>4</v>
      </c>
      <c r="C5" s="8" t="s">
        <v>5</v>
      </c>
      <c r="D5" s="18">
        <v>364928</v>
      </c>
      <c r="E5" s="7" t="s">
        <v>24</v>
      </c>
      <c r="F5" s="7" t="s">
        <v>25</v>
      </c>
    </row>
    <row r="6" spans="1:6" ht="57.6">
      <c r="A6" s="6">
        <v>43669</v>
      </c>
      <c r="B6" s="7" t="s">
        <v>13</v>
      </c>
      <c r="C6" s="11" t="s">
        <v>14</v>
      </c>
      <c r="D6" s="18">
        <v>6182121</v>
      </c>
      <c r="E6" s="7" t="s">
        <v>39</v>
      </c>
      <c r="F6" s="7" t="s">
        <v>40</v>
      </c>
    </row>
    <row r="7" spans="1:6" ht="28.8">
      <c r="A7" s="12">
        <v>43686</v>
      </c>
      <c r="B7" s="13" t="s">
        <v>15</v>
      </c>
      <c r="C7" s="8" t="s">
        <v>18</v>
      </c>
      <c r="D7" s="22">
        <v>351193</v>
      </c>
      <c r="E7" s="10" t="s">
        <v>59</v>
      </c>
      <c r="F7" s="14" t="s">
        <v>55</v>
      </c>
    </row>
    <row r="8" spans="1:6" ht="28.8">
      <c r="A8" s="12">
        <v>43686</v>
      </c>
      <c r="B8" s="13" t="s">
        <v>16</v>
      </c>
      <c r="C8" s="8" t="s">
        <v>19</v>
      </c>
      <c r="D8" s="22">
        <v>351193</v>
      </c>
      <c r="E8" s="10" t="s">
        <v>59</v>
      </c>
      <c r="F8" s="14" t="s">
        <v>55</v>
      </c>
    </row>
    <row r="9" spans="1:6" s="1" customFormat="1" ht="28.8">
      <c r="A9" s="12">
        <v>43690</v>
      </c>
      <c r="B9" s="13" t="s">
        <v>15</v>
      </c>
      <c r="C9" s="8" t="s">
        <v>18</v>
      </c>
      <c r="D9" s="22">
        <v>845</v>
      </c>
      <c r="E9" s="10" t="s">
        <v>59</v>
      </c>
      <c r="F9" s="14" t="s">
        <v>55</v>
      </c>
    </row>
    <row r="10" spans="1:6" ht="72" customHeight="1">
      <c r="A10" s="6">
        <v>43738</v>
      </c>
      <c r="B10" s="10" t="s">
        <v>20</v>
      </c>
      <c r="C10" s="10" t="s">
        <v>21</v>
      </c>
      <c r="D10" s="18">
        <v>1755000</v>
      </c>
      <c r="E10" s="7" t="s">
        <v>47</v>
      </c>
      <c r="F10" s="7" t="s">
        <v>48</v>
      </c>
    </row>
    <row r="11" spans="1:6">
      <c r="A11" s="14"/>
      <c r="B11" s="14"/>
      <c r="C11" s="15" t="s">
        <v>23</v>
      </c>
      <c r="D11" s="30">
        <f>SUM(D4:D10)</f>
        <v>9533209</v>
      </c>
      <c r="E11" s="14"/>
      <c r="F11" s="14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6"/>
    </sheetView>
  </sheetViews>
  <sheetFormatPr defaultRowHeight="14.4"/>
  <cols>
    <col min="1" max="1" width="12.88671875" customWidth="1"/>
    <col min="2" max="2" width="17.6640625" customWidth="1"/>
    <col min="3" max="3" width="27.6640625" customWidth="1"/>
    <col min="4" max="4" width="21.5546875" customWidth="1"/>
    <col min="5" max="5" width="20" customWidth="1"/>
    <col min="6" max="6" width="16.33203125" customWidth="1"/>
  </cols>
  <sheetData>
    <row r="1" spans="1:6">
      <c r="A1" s="31" t="s">
        <v>29</v>
      </c>
      <c r="B1" s="31"/>
      <c r="C1" s="31"/>
      <c r="D1" s="31"/>
      <c r="E1" s="31"/>
      <c r="F1" s="31"/>
    </row>
    <row r="2" spans="1:6">
      <c r="A2" s="1"/>
      <c r="B2" s="2"/>
      <c r="C2" s="1"/>
      <c r="D2" s="3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17" t="str">
        <f>'[1]Apr to June 2018'!E3</f>
        <v xml:space="preserve">Project </v>
      </c>
      <c r="F3" s="17" t="str">
        <f>'[1]Apr to June 2018'!F3</f>
        <v>Specific Activity</v>
      </c>
    </row>
    <row r="4" spans="1:6" ht="57.6">
      <c r="A4" s="20">
        <v>43823</v>
      </c>
      <c r="B4" s="7" t="s">
        <v>4</v>
      </c>
      <c r="C4" s="8" t="s">
        <v>5</v>
      </c>
      <c r="D4" s="18">
        <v>932811</v>
      </c>
      <c r="E4" s="7" t="s">
        <v>24</v>
      </c>
      <c r="F4" s="8" t="s">
        <v>25</v>
      </c>
    </row>
    <row r="5" spans="1:6" ht="82.2">
      <c r="A5" s="20">
        <v>43782</v>
      </c>
      <c r="B5" s="7" t="s">
        <v>22</v>
      </c>
      <c r="C5" s="7" t="s">
        <v>26</v>
      </c>
      <c r="D5" s="18">
        <v>124124</v>
      </c>
      <c r="E5" s="7" t="s">
        <v>27</v>
      </c>
      <c r="F5" s="19" t="s">
        <v>28</v>
      </c>
    </row>
    <row r="6" spans="1:6">
      <c r="A6" s="15"/>
      <c r="B6" s="15" t="s">
        <v>23</v>
      </c>
      <c r="C6" s="15"/>
      <c r="D6" s="16">
        <f>SUM(D4:D5)</f>
        <v>1056935</v>
      </c>
      <c r="E6" s="14"/>
      <c r="F6" s="14"/>
    </row>
    <row r="10" spans="1:6">
      <c r="B10" s="23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opLeftCell="A8" workbookViewId="0">
      <selection sqref="A1:F10"/>
    </sheetView>
  </sheetViews>
  <sheetFormatPr defaultRowHeight="14.4"/>
  <cols>
    <col min="1" max="1" width="15.44140625" customWidth="1"/>
    <col min="2" max="2" width="18.109375" customWidth="1"/>
    <col min="3" max="3" width="17.44140625" customWidth="1"/>
    <col min="4" max="4" width="18" customWidth="1"/>
    <col min="5" max="5" width="17.5546875" customWidth="1"/>
    <col min="6" max="6" width="34.6640625" customWidth="1"/>
  </cols>
  <sheetData>
    <row r="1" spans="1:6">
      <c r="A1" s="31" t="s">
        <v>30</v>
      </c>
      <c r="B1" s="31"/>
      <c r="C1" s="31"/>
      <c r="D1" s="31"/>
      <c r="E1" s="31"/>
      <c r="F1" s="31"/>
    </row>
    <row r="2" spans="1:6">
      <c r="A2" s="1"/>
      <c r="B2" s="2"/>
      <c r="C2" s="1"/>
      <c r="D2" s="3"/>
      <c r="E2" s="1"/>
      <c r="F2" s="1"/>
    </row>
    <row r="3" spans="1:6">
      <c r="A3" s="4" t="s">
        <v>0</v>
      </c>
      <c r="B3" s="4" t="s">
        <v>1</v>
      </c>
      <c r="C3" s="4" t="s">
        <v>2</v>
      </c>
      <c r="D3" s="5" t="s">
        <v>3</v>
      </c>
      <c r="E3" s="17" t="s">
        <v>31</v>
      </c>
      <c r="F3" s="17" t="s">
        <v>32</v>
      </c>
    </row>
    <row r="4" spans="1:6" ht="78.75" customHeight="1">
      <c r="A4" s="24" t="s">
        <v>33</v>
      </c>
      <c r="B4" s="7" t="s">
        <v>34</v>
      </c>
      <c r="C4" s="7" t="s">
        <v>35</v>
      </c>
      <c r="D4" s="25">
        <v>7098750</v>
      </c>
      <c r="E4" s="11" t="s">
        <v>36</v>
      </c>
      <c r="F4" s="11" t="s">
        <v>37</v>
      </c>
    </row>
    <row r="5" spans="1:6" ht="103.5" customHeight="1">
      <c r="A5" s="7" t="s">
        <v>38</v>
      </c>
      <c r="B5" s="7" t="s">
        <v>13</v>
      </c>
      <c r="C5" s="7" t="s">
        <v>14</v>
      </c>
      <c r="D5" s="26">
        <v>5738931</v>
      </c>
      <c r="E5" s="7" t="s">
        <v>39</v>
      </c>
      <c r="F5" s="13" t="s">
        <v>40</v>
      </c>
    </row>
    <row r="6" spans="1:6" ht="81.75" customHeight="1">
      <c r="A6" s="24">
        <v>43893</v>
      </c>
      <c r="B6" s="7" t="s">
        <v>41</v>
      </c>
      <c r="C6" s="8" t="s">
        <v>42</v>
      </c>
      <c r="D6" s="25">
        <v>1091977</v>
      </c>
      <c r="E6" s="11" t="s">
        <v>43</v>
      </c>
      <c r="F6" s="11" t="s">
        <v>44</v>
      </c>
    </row>
    <row r="7" spans="1:6" ht="118.5" customHeight="1">
      <c r="A7" s="24">
        <v>43896</v>
      </c>
      <c r="B7" s="7" t="s">
        <v>45</v>
      </c>
      <c r="C7" s="8" t="s">
        <v>46</v>
      </c>
      <c r="D7" s="25">
        <v>1862995</v>
      </c>
      <c r="E7" s="7" t="s">
        <v>47</v>
      </c>
      <c r="F7" s="7" t="s">
        <v>48</v>
      </c>
    </row>
    <row r="8" spans="1:6" ht="127.5" customHeight="1">
      <c r="A8" s="20" t="s">
        <v>49</v>
      </c>
      <c r="B8" s="7" t="s">
        <v>4</v>
      </c>
      <c r="C8" s="8" t="s">
        <v>5</v>
      </c>
      <c r="D8" s="26">
        <v>410682</v>
      </c>
      <c r="E8" s="7" t="s">
        <v>24</v>
      </c>
      <c r="F8" s="7" t="s">
        <v>25</v>
      </c>
    </row>
    <row r="9" spans="1:6" ht="84" customHeight="1">
      <c r="A9" s="7" t="s">
        <v>49</v>
      </c>
      <c r="B9" s="27" t="s">
        <v>50</v>
      </c>
      <c r="C9" s="10" t="s">
        <v>51</v>
      </c>
      <c r="D9" s="25">
        <v>1471859</v>
      </c>
      <c r="E9" s="28" t="s">
        <v>52</v>
      </c>
      <c r="F9" s="11" t="s">
        <v>37</v>
      </c>
    </row>
    <row r="10" spans="1:6">
      <c r="A10" s="15" t="s">
        <v>23</v>
      </c>
      <c r="B10" s="14"/>
      <c r="C10" s="8"/>
      <c r="D10" s="16">
        <f>SUM(D4:D9)</f>
        <v>17675194</v>
      </c>
      <c r="E10" s="14"/>
      <c r="F10" s="14"/>
    </row>
    <row r="13" spans="1:6">
      <c r="A13" s="15" t="s">
        <v>60</v>
      </c>
      <c r="B13" s="16">
        <f>'Apr to June 2019'!D7</f>
        <v>695125</v>
      </c>
    </row>
    <row r="14" spans="1:6">
      <c r="A14" s="29" t="s">
        <v>61</v>
      </c>
      <c r="B14" s="16">
        <f>'July to Sept 2019'!D11</f>
        <v>9533209</v>
      </c>
    </row>
    <row r="15" spans="1:6">
      <c r="A15" s="29" t="s">
        <v>62</v>
      </c>
      <c r="B15" s="16">
        <f>'Oct ''19 to Dec ''19'!D6</f>
        <v>1056935</v>
      </c>
    </row>
    <row r="16" spans="1:6">
      <c r="A16" s="29" t="s">
        <v>63</v>
      </c>
      <c r="B16" s="16">
        <f>D10</f>
        <v>17675194</v>
      </c>
    </row>
    <row r="17" spans="1:2">
      <c r="A17" s="29" t="s">
        <v>23</v>
      </c>
      <c r="B17" s="16">
        <f>SUM(B13:B16)</f>
        <v>28960463</v>
      </c>
    </row>
  </sheetData>
  <mergeCells count="1">
    <mergeCell ref="A1:F1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 to June 2019</vt:lpstr>
      <vt:lpstr>July to Sept 2019</vt:lpstr>
      <vt:lpstr>Oct '19 to Dec '19</vt:lpstr>
      <vt:lpstr>Jan '20 to Mar '20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Arpit</cp:lastModifiedBy>
  <cp:lastPrinted>2023-02-02T11:16:01Z</cp:lastPrinted>
  <dcterms:created xsi:type="dcterms:W3CDTF">2019-07-09T04:59:47Z</dcterms:created>
  <dcterms:modified xsi:type="dcterms:W3CDTF">2023-02-02T11:16:03Z</dcterms:modified>
</cp:coreProperties>
</file>